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  <sheet xmlns:r="http://schemas.openxmlformats.org/officeDocument/2006/relationships" name="941x" sheetId="2" state="visible" r:id="rId2"/>
    <sheet xmlns:r="http://schemas.openxmlformats.org/officeDocument/2006/relationships" name="PPP Carve-Out" sheetId="3" state="visible" r:id="rId3"/>
    <sheet xmlns:r="http://schemas.openxmlformats.org/officeDocument/2006/relationships" name="Revenue Comparis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.00"/>
  </numFmts>
  <fonts count="10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b val="1"/>
      <color rgb="00FF0000"/>
    </font>
    <font>
      <i val="1"/>
      <sz val="9"/>
    </font>
    <font>
      <i val="1"/>
    </font>
    <font/>
    <font>
      <b val="1"/>
      <sz val="11"/>
    </font>
    <font>
      <b val="1"/>
      <color rgb="00FFFFFF"/>
      <sz val="11"/>
    </font>
    <font>
      <b val="1"/>
      <sz val="12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375623"/>
      </patternFill>
    </fill>
    <fill>
      <patternFill patternType="solid">
        <fgColor rgb="00D6E4F0"/>
      </patternFill>
    </fill>
    <fill>
      <patternFill patternType="solid">
        <fgColor rgb="00843C0C"/>
      </patternFill>
    </fill>
    <fill>
      <patternFill patternType="solid">
        <fgColor rgb="00FFD966"/>
      </patternFill>
    </fill>
    <fill>
      <patternFill patternType="solid">
        <fgColor rgb="00C6EFCE"/>
      </patternFill>
    </fill>
    <fill>
      <patternFill patternType="solid">
        <fgColor rgb="00F4B942"/>
      </patternFill>
    </fill>
    <fill>
      <patternFill patternType="solid">
        <fgColor rgb="00FFC7CE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/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  <xf numFmtId="0" fontId="2" fillId="3" borderId="0" applyAlignment="1" pivotButton="0" quotePrefix="0" xfId="0">
      <alignment horizontal="center" wrapText="1"/>
    </xf>
    <xf numFmtId="0" fontId="0" fillId="0" borderId="1" pivotButton="0" quotePrefix="0" xfId="0"/>
    <xf numFmtId="4" fontId="0" fillId="0" borderId="1" pivotButton="0" quotePrefix="0" xfId="0"/>
    <xf numFmtId="0" fontId="1" fillId="4" borderId="0" pivotButton="0" quotePrefix="0" xfId="0"/>
    <xf numFmtId="4" fontId="1" fillId="4" borderId="0" pivotButton="0" quotePrefix="0" xfId="0"/>
    <xf numFmtId="0" fontId="2" fillId="2" borderId="0" pivotButton="0" quotePrefix="0" xfId="0"/>
    <xf numFmtId="0" fontId="1" fillId="4" borderId="0" applyAlignment="1" pivotButton="0" quotePrefix="0" xfId="0">
      <alignment wrapText="1"/>
    </xf>
    <xf numFmtId="4" fontId="0" fillId="0" borderId="1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2" fillId="5" borderId="0" pivotButton="0" quotePrefix="0" xfId="0"/>
    <xf numFmtId="0" fontId="2" fillId="2" borderId="0" applyAlignment="1" pivotButton="0" quotePrefix="0" xfId="0">
      <alignment horizontal="center"/>
    </xf>
    <xf numFmtId="4" fontId="0" fillId="4" borderId="1" pivotButton="0" quotePrefix="0" xfId="0"/>
    <xf numFmtId="0" fontId="1" fillId="6" borderId="0" pivotButton="0" quotePrefix="0" xfId="0"/>
    <xf numFmtId="4" fontId="0" fillId="6" borderId="1" pivotButton="0" quotePrefix="0" xfId="0"/>
    <xf numFmtId="0" fontId="1" fillId="7" borderId="0" pivotButton="0" quotePrefix="0" xfId="0"/>
    <xf numFmtId="4" fontId="0" fillId="7" borderId="1" pivotButton="0" quotePrefix="0" xfId="0"/>
    <xf numFmtId="0" fontId="1" fillId="0" borderId="1" pivotButton="0" quotePrefix="0" xfId="0"/>
    <xf numFmtId="164" fontId="0" fillId="0" borderId="1" applyAlignment="1" pivotButton="0" quotePrefix="0" xfId="0">
      <alignment horizontal="center"/>
    </xf>
    <xf numFmtId="9" fontId="5" fillId="0" borderId="1" applyAlignment="1" pivotButton="0" quotePrefix="0" xfId="0">
      <alignment horizontal="center"/>
    </xf>
    <xf numFmtId="0" fontId="1" fillId="0" borderId="1" applyAlignment="1" pivotButton="0" quotePrefix="0" xfId="0">
      <alignment horizontal="center"/>
    </xf>
    <xf numFmtId="0" fontId="2" fillId="2" borderId="2" applyAlignment="1" pivotButton="0" quotePrefix="0" xfId="0">
      <alignment horizontal="center" wrapText="1"/>
    </xf>
    <xf numFmtId="0" fontId="6" fillId="0" borderId="2" applyAlignment="1" pivotButton="0" quotePrefix="0" xfId="0">
      <alignment horizontal="center" wrapText="1"/>
    </xf>
    <xf numFmtId="0" fontId="6" fillId="0" borderId="2" pivotButton="0" quotePrefix="0" xfId="0"/>
    <xf numFmtId="4" fontId="2" fillId="2" borderId="2" applyAlignment="1" pivotButton="0" quotePrefix="0" xfId="0">
      <alignment horizontal="center" wrapText="1"/>
    </xf>
    <xf numFmtId="0" fontId="1" fillId="0" borderId="2" pivotButton="0" quotePrefix="0" xfId="0"/>
    <xf numFmtId="4" fontId="6" fillId="0" borderId="1" pivotButton="0" quotePrefix="0" xfId="0"/>
    <xf numFmtId="0" fontId="6" fillId="0" borderId="1" pivotButton="0" quotePrefix="0" xfId="0"/>
    <xf numFmtId="4" fontId="4" fillId="0" borderId="1" pivotButton="0" quotePrefix="0" xfId="0"/>
    <xf numFmtId="0" fontId="4" fillId="0" borderId="1" pivotButton="0" quotePrefix="0" xfId="0"/>
    <xf numFmtId="0" fontId="2" fillId="5" borderId="2" pivotButton="0" quotePrefix="0" xfId="0"/>
    <xf numFmtId="0" fontId="6" fillId="0" borderId="2" applyAlignment="1" pivotButton="0" quotePrefix="0" xfId="0">
      <alignment horizontal="center"/>
    </xf>
    <xf numFmtId="0" fontId="2" fillId="2" borderId="2" pivotButton="0" quotePrefix="0" xfId="0"/>
    <xf numFmtId="4" fontId="2" fillId="2" borderId="2" applyAlignment="1" pivotButton="0" quotePrefix="0" xfId="0">
      <alignment horizontal="center"/>
    </xf>
    <xf numFmtId="0" fontId="1" fillId="4" borderId="2" pivotButton="0" quotePrefix="0" xfId="0"/>
    <xf numFmtId="4" fontId="6" fillId="4" borderId="1" pivotButton="0" quotePrefix="0" xfId="0"/>
    <xf numFmtId="0" fontId="1" fillId="6" borderId="2" pivotButton="0" quotePrefix="0" xfId="0"/>
    <xf numFmtId="4" fontId="6" fillId="6" borderId="1" pivotButton="0" quotePrefix="0" xfId="0"/>
    <xf numFmtId="0" fontId="1" fillId="8" borderId="2" pivotButton="0" quotePrefix="0" xfId="0"/>
    <xf numFmtId="4" fontId="6" fillId="8" borderId="1" pivotButton="0" quotePrefix="0" xfId="0"/>
    <xf numFmtId="0" fontId="1" fillId="8" borderId="0" pivotButton="0" quotePrefix="0" xfId="0"/>
    <xf numFmtId="4" fontId="0" fillId="8" borderId="1" pivotButton="0" quotePrefix="0" xfId="0"/>
    <xf numFmtId="0" fontId="1" fillId="9" borderId="0" pivotButton="0" quotePrefix="0" xfId="0"/>
    <xf numFmtId="4" fontId="0" fillId="9" borderId="1" pivotButton="0" quotePrefix="0" xfId="0"/>
    <xf numFmtId="164" fontId="0" fillId="0" borderId="1" pivotButton="0" quotePrefix="0" xfId="0"/>
    <xf numFmtId="0" fontId="8" fillId="2" borderId="0" pivotButton="0" quotePrefix="0" xfId="0"/>
    <xf numFmtId="0" fontId="1" fillId="7" borderId="3" pivotButton="0" quotePrefix="0" xfId="0"/>
    <xf numFmtId="165" fontId="1" fillId="7" borderId="3" pivotButton="0" quotePrefix="0" xfId="0"/>
    <xf numFmtId="0" fontId="1" fillId="6" borderId="3" pivotButton="0" quotePrefix="0" xfId="0"/>
    <xf numFmtId="165" fontId="1" fillId="6" borderId="3" pivotButton="0" quotePrefix="0" xfId="0"/>
    <xf numFmtId="165" fontId="9" fillId="7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4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0" customHeight="1">
      <c r="A1" s="1" t="inlineStr">
        <is>
          <t>Employee Name</t>
        </is>
      </c>
      <c r="B1" s="2" t="inlineStr">
        <is>
          <t>Mar 13–31, 2020</t>
        </is>
      </c>
      <c r="C1" s="2" t="inlineStr">
        <is>
          <t>2020 Q2</t>
        </is>
      </c>
      <c r="D1" s="2" t="inlineStr">
        <is>
          <t>2020 Q3</t>
        </is>
      </c>
      <c r="E1" s="2" t="inlineStr">
        <is>
          <t>2020 Q4</t>
        </is>
      </c>
      <c r="F1" s="2" t="inlineStr">
        <is>
          <t>2021 Q1</t>
        </is>
      </c>
      <c r="G1" s="2" t="inlineStr">
        <is>
          <t>2021 Q2</t>
        </is>
      </c>
      <c r="H1" s="2" t="inlineStr">
        <is>
          <t>2021 Q3</t>
        </is>
      </c>
      <c r="I1" s="2" t="inlineStr">
        <is>
          <t>2021 Q4</t>
        </is>
      </c>
      <c r="J1" t="inlineStr">
        <is>
          <t>← Qualified wages above | Health Insurance below →</t>
        </is>
      </c>
      <c r="K1" s="3" t="inlineStr">
        <is>
          <t>2020 Q2 HI</t>
        </is>
      </c>
      <c r="L1" s="3" t="inlineStr">
        <is>
          <t>2020 Q3 HI</t>
        </is>
      </c>
      <c r="M1" s="3" t="inlineStr">
        <is>
          <t>2020 Q4 HI</t>
        </is>
      </c>
      <c r="N1" s="3" t="inlineStr">
        <is>
          <t>2021 Q1 HI</t>
        </is>
      </c>
      <c r="O1" s="3" t="inlineStr">
        <is>
          <t>2021 Q2 HI</t>
        </is>
      </c>
      <c r="P1" s="3" t="inlineStr">
        <is>
          <t>2021 Q3 HI</t>
        </is>
      </c>
    </row>
    <row r="2">
      <c r="A2" s="4" t="inlineStr">
        <is>
          <t>AWAD,S</t>
        </is>
      </c>
      <c r="B2" s="5" t="n"/>
      <c r="C2" s="5" t="n"/>
      <c r="D2" s="5" t="n"/>
      <c r="E2" s="5" t="n">
        <v>7711.25</v>
      </c>
      <c r="F2" s="5" t="n">
        <v>8262</v>
      </c>
      <c r="G2" s="5" t="n">
        <v>11983.5</v>
      </c>
      <c r="H2" s="5" t="n"/>
      <c r="I2" s="5" t="n"/>
      <c r="K2" s="5" t="n"/>
      <c r="L2" s="5" t="n"/>
      <c r="M2" s="5" t="n"/>
      <c r="N2" s="5" t="n"/>
      <c r="O2" s="5" t="n"/>
      <c r="P2" s="5" t="n"/>
    </row>
    <row r="3">
      <c r="A3" s="4" t="inlineStr">
        <is>
          <t>BIBONIMANA,J</t>
        </is>
      </c>
      <c r="B3" s="5" t="n"/>
      <c r="C3" s="5" t="n"/>
      <c r="D3" s="5" t="n">
        <v>7779.25</v>
      </c>
      <c r="E3" s="5" t="n">
        <v>10360</v>
      </c>
      <c r="F3" s="5" t="n">
        <v>8880</v>
      </c>
      <c r="G3" s="5" t="n">
        <v>6689.6</v>
      </c>
      <c r="H3" s="5" t="n"/>
      <c r="I3" s="5" t="n"/>
      <c r="K3" s="5" t="n"/>
      <c r="L3" s="5" t="n"/>
      <c r="M3" s="5" t="n"/>
      <c r="N3" s="5" t="n"/>
      <c r="O3" s="5" t="n"/>
      <c r="P3" s="5" t="n"/>
    </row>
    <row r="4">
      <c r="A4" s="4" t="inlineStr">
        <is>
          <t>COOPER,K</t>
        </is>
      </c>
      <c r="B4" s="5" t="n"/>
      <c r="C4" s="5" t="n">
        <v>10209.22</v>
      </c>
      <c r="D4" s="5" t="n">
        <v>9009.200000000001</v>
      </c>
      <c r="E4" s="5" t="n">
        <v>10661.49</v>
      </c>
      <c r="F4" s="5" t="n">
        <v>9138.42</v>
      </c>
      <c r="G4" s="5" t="n">
        <v>10661.49</v>
      </c>
      <c r="H4" s="5" t="n"/>
      <c r="I4" s="5" t="n"/>
      <c r="K4" s="5" t="n"/>
      <c r="L4" s="5" t="n"/>
      <c r="M4" s="5" t="n"/>
      <c r="N4" s="5" t="n"/>
      <c r="O4" s="5" t="n"/>
      <c r="P4" s="5" t="n"/>
    </row>
    <row r="5">
      <c r="A5" s="4" t="inlineStr">
        <is>
          <t>CUNANAN,P</t>
        </is>
      </c>
      <c r="B5" s="5" t="n"/>
      <c r="C5" s="5" t="n"/>
      <c r="D5" s="5" t="n"/>
      <c r="E5" s="5" t="n"/>
      <c r="F5" s="5" t="n">
        <v>4294.5</v>
      </c>
      <c r="G5" s="5" t="n">
        <v>5712</v>
      </c>
      <c r="H5" s="5" t="n"/>
      <c r="I5" s="5" t="n"/>
      <c r="K5" s="5" t="n"/>
      <c r="L5" s="5" t="n"/>
      <c r="M5" s="5" t="n"/>
      <c r="N5" s="5" t="n"/>
      <c r="O5" s="5" t="n"/>
      <c r="P5" s="5" t="n"/>
    </row>
    <row r="6">
      <c r="A6" s="4" t="inlineStr">
        <is>
          <t>DIRIYE,I</t>
        </is>
      </c>
      <c r="B6" s="5" t="n"/>
      <c r="C6" s="5" t="n">
        <v>4607.27</v>
      </c>
      <c r="D6" s="5" t="n">
        <v>4609.87</v>
      </c>
      <c r="E6" s="5" t="n">
        <v>5792.05</v>
      </c>
      <c r="F6" s="5" t="n">
        <v>3171.01</v>
      </c>
      <c r="G6" s="5" t="n">
        <v>4893.76</v>
      </c>
      <c r="H6" s="5" t="n"/>
      <c r="I6" s="5" t="n"/>
      <c r="K6" s="5" t="n"/>
      <c r="L6" s="5" t="n"/>
      <c r="M6" s="5" t="n"/>
      <c r="N6" s="5" t="n"/>
      <c r="O6" s="5" t="n"/>
      <c r="P6" s="5" t="n"/>
    </row>
    <row r="7">
      <c r="A7" s="4" t="inlineStr">
        <is>
          <t>GARLAND,R</t>
        </is>
      </c>
      <c r="B7" s="5" t="n"/>
      <c r="C7" s="5" t="n">
        <v>11727.73</v>
      </c>
      <c r="D7" s="5" t="n">
        <v>10273.86</v>
      </c>
      <c r="E7" s="5" t="n">
        <v>12115.39</v>
      </c>
      <c r="F7" s="5" t="n">
        <v>10384.62</v>
      </c>
      <c r="G7" s="5" t="n">
        <v>12115.39</v>
      </c>
      <c r="H7" s="5" t="n"/>
      <c r="I7" s="5" t="n"/>
      <c r="K7" s="5" t="n"/>
      <c r="L7" s="5" t="n"/>
      <c r="M7" s="5" t="n"/>
      <c r="N7" s="5" t="n"/>
      <c r="O7" s="5" t="n"/>
      <c r="P7" s="5" t="n"/>
    </row>
    <row r="8">
      <c r="A8" s="4" t="inlineStr">
        <is>
          <t>HART,B</t>
        </is>
      </c>
      <c r="B8" s="5" t="n"/>
      <c r="C8" s="5" t="n">
        <v>5984.49</v>
      </c>
      <c r="D8" s="5" t="n">
        <v>6183</v>
      </c>
      <c r="E8" s="5" t="n">
        <v>6806</v>
      </c>
      <c r="F8" s="5" t="n">
        <v>5280</v>
      </c>
      <c r="G8" s="5" t="n">
        <v>6160</v>
      </c>
      <c r="H8" s="5" t="n"/>
      <c r="I8" s="5" t="n"/>
      <c r="K8" s="5" t="n"/>
      <c r="L8" s="5" t="n"/>
      <c r="M8" s="5" t="n"/>
      <c r="N8" s="5" t="n"/>
      <c r="O8" s="5" t="n"/>
      <c r="P8" s="5" t="n"/>
    </row>
    <row r="9">
      <c r="A9" s="4" t="inlineStr">
        <is>
          <t>NANO,E</t>
        </is>
      </c>
      <c r="B9" s="5" t="n"/>
      <c r="C9" s="5" t="n">
        <v>1476.63</v>
      </c>
      <c r="D9" s="5" t="n"/>
      <c r="E9" s="5" t="n">
        <v>4087.88</v>
      </c>
      <c r="F9" s="5" t="n">
        <v>2912.26</v>
      </c>
      <c r="G9" s="5" t="n">
        <v>5535.75</v>
      </c>
      <c r="H9" s="5" t="n"/>
      <c r="I9" s="5" t="n"/>
      <c r="K9" s="5" t="n"/>
      <c r="L9" s="5" t="n"/>
      <c r="M9" s="5" t="n"/>
      <c r="N9" s="5" t="n"/>
      <c r="O9" s="5" t="n"/>
      <c r="P9" s="5" t="n"/>
    </row>
    <row r="10">
      <c r="A10" s="4" t="inlineStr">
        <is>
          <t>NANO,V</t>
        </is>
      </c>
      <c r="B10" s="5" t="n"/>
      <c r="C10" s="5" t="n">
        <v>2845.75</v>
      </c>
      <c r="D10" s="5" t="n">
        <v>2828</v>
      </c>
      <c r="E10" s="5" t="n">
        <v>2088.48</v>
      </c>
      <c r="F10" s="5" t="n">
        <v>1332.16</v>
      </c>
      <c r="G10" s="5" t="n">
        <v>1392</v>
      </c>
      <c r="H10" s="5" t="n"/>
      <c r="I10" s="5" t="n"/>
      <c r="K10" s="5" t="n"/>
      <c r="L10" s="5" t="n"/>
      <c r="M10" s="5" t="n"/>
      <c r="N10" s="5" t="n"/>
      <c r="O10" s="5" t="n"/>
      <c r="P10" s="5" t="n"/>
    </row>
    <row r="11">
      <c r="A11" s="4" t="inlineStr">
        <is>
          <t>NTIRAMPEBA,R</t>
        </is>
      </c>
      <c r="B11" s="5" t="n"/>
      <c r="C11" s="5" t="n">
        <v>213.56</v>
      </c>
      <c r="D11" s="5" t="n">
        <v>743.8099999999999</v>
      </c>
      <c r="E11" s="5" t="n">
        <v>573.75</v>
      </c>
      <c r="F11" s="5" t="n">
        <v>816</v>
      </c>
      <c r="G11" s="5" t="n">
        <v>1874.27</v>
      </c>
      <c r="H11" s="5" t="n"/>
      <c r="I11" s="5" t="n"/>
      <c r="K11" s="5" t="n"/>
      <c r="L11" s="5" t="n"/>
      <c r="M11" s="5" t="n"/>
      <c r="N11" s="5" t="n"/>
      <c r="O11" s="5" t="n"/>
      <c r="P11" s="5" t="n"/>
    </row>
    <row r="12">
      <c r="A12" s="4" t="inlineStr">
        <is>
          <t>NZAMUYE,I</t>
        </is>
      </c>
      <c r="B12" s="5" t="n"/>
      <c r="C12" s="5" t="n">
        <v>178.5</v>
      </c>
      <c r="D12" s="5" t="n">
        <v>953.0599999999999</v>
      </c>
      <c r="E12" s="5" t="n">
        <v>793.6799999999999</v>
      </c>
      <c r="F12" s="5" t="n">
        <v>707.64</v>
      </c>
      <c r="G12" s="5" t="n">
        <v>752.25</v>
      </c>
      <c r="H12" s="5" t="n"/>
      <c r="I12" s="5" t="n"/>
      <c r="K12" s="5" t="n"/>
      <c r="L12" s="5" t="n"/>
      <c r="M12" s="5" t="n"/>
      <c r="N12" s="5" t="n"/>
      <c r="O12" s="5" t="n"/>
      <c r="P12" s="5" t="n"/>
    </row>
    <row r="13">
      <c r="A13" s="4" t="inlineStr">
        <is>
          <t>NZEYIMANA,A</t>
        </is>
      </c>
      <c r="B13" s="5" t="n"/>
      <c r="C13" s="5" t="n">
        <v>1069.55</v>
      </c>
      <c r="D13" s="5" t="n">
        <v>715.74</v>
      </c>
      <c r="E13" s="5" t="n">
        <v>1140</v>
      </c>
      <c r="F13" s="5" t="n">
        <v>705</v>
      </c>
      <c r="G13" s="5" t="n">
        <v>678.75</v>
      </c>
      <c r="H13" s="5" t="n"/>
      <c r="I13" s="5" t="n"/>
      <c r="K13" s="5" t="n"/>
      <c r="L13" s="5" t="n"/>
      <c r="M13" s="5" t="n"/>
      <c r="N13" s="5" t="n"/>
      <c r="O13" s="5" t="n"/>
      <c r="P13" s="5" t="n"/>
    </row>
    <row r="14">
      <c r="A14" s="4" t="inlineStr">
        <is>
          <t>SANNI,B</t>
        </is>
      </c>
      <c r="B14" s="5" t="n"/>
      <c r="C14" s="5" t="n">
        <v>16.2</v>
      </c>
      <c r="D14" s="5" t="n"/>
      <c r="E14" s="5" t="n"/>
      <c r="F14" s="5" t="n"/>
      <c r="G14" s="5" t="n"/>
      <c r="H14" s="5" t="n"/>
      <c r="I14" s="5" t="n"/>
      <c r="K14" s="5" t="n"/>
      <c r="L14" s="5" t="n"/>
      <c r="M14" s="5" t="n"/>
      <c r="N14" s="5" t="n"/>
      <c r="O14" s="5" t="n"/>
      <c r="P14" s="5" t="n"/>
    </row>
    <row r="15">
      <c r="A15" s="4" t="inlineStr">
        <is>
          <t>SHABANI,M</t>
        </is>
      </c>
      <c r="B15" s="5" t="n"/>
      <c r="C15" s="5" t="n">
        <v>1363.69</v>
      </c>
      <c r="D15" s="5" t="n">
        <v>3244.88</v>
      </c>
      <c r="E15" s="5" t="n">
        <v>3779.37</v>
      </c>
      <c r="F15" s="5" t="n">
        <v>1775.46</v>
      </c>
      <c r="G15" s="5" t="n">
        <v>2215.32</v>
      </c>
      <c r="H15" s="5" t="n"/>
      <c r="I15" s="5" t="n"/>
      <c r="K15" s="5" t="n"/>
      <c r="L15" s="5" t="n"/>
      <c r="M15" s="5" t="n"/>
      <c r="N15" s="5" t="n"/>
      <c r="O15" s="5" t="n"/>
      <c r="P15" s="5" t="n"/>
    </row>
    <row r="16">
      <c r="A16" s="4" t="inlineStr">
        <is>
          <t>TALAL,M</t>
        </is>
      </c>
      <c r="B16" s="5" t="n"/>
      <c r="C16" s="5" t="n">
        <v>861.3</v>
      </c>
      <c r="D16" s="5" t="n">
        <v>1146.82</v>
      </c>
      <c r="E16" s="5" t="n">
        <v>1277.1</v>
      </c>
      <c r="F16" s="5" t="n">
        <v>1009.8</v>
      </c>
      <c r="G16" s="5" t="n">
        <v>213.7</v>
      </c>
      <c r="H16" s="5" t="n"/>
      <c r="I16" s="5" t="n"/>
      <c r="K16" s="5" t="n"/>
      <c r="L16" s="5" t="n"/>
      <c r="M16" s="5" t="n"/>
      <c r="N16" s="5" t="n"/>
      <c r="O16" s="5" t="n"/>
      <c r="P16" s="5" t="n"/>
    </row>
    <row r="17">
      <c r="A17" s="4" t="inlineStr">
        <is>
          <t>THLIA,N</t>
        </is>
      </c>
      <c r="B17" s="5" t="n"/>
      <c r="C17" s="5" t="n"/>
      <c r="D17" s="5" t="n"/>
      <c r="E17" s="5" t="n"/>
      <c r="F17" s="5" t="n">
        <v>275.4</v>
      </c>
      <c r="G17" s="5" t="n"/>
      <c r="H17" s="5" t="n"/>
      <c r="I17" s="5" t="n"/>
      <c r="K17" s="5" t="n"/>
      <c r="L17" s="5" t="n"/>
      <c r="M17" s="5" t="n"/>
      <c r="N17" s="5" t="n"/>
      <c r="O17" s="5" t="n"/>
      <c r="P17" s="5" t="n"/>
    </row>
    <row r="18">
      <c r="A18" s="4" t="inlineStr">
        <is>
          <t>WADIA,Z</t>
        </is>
      </c>
      <c r="B18" s="5" t="n"/>
      <c r="C18" s="5" t="n">
        <v>3158.75</v>
      </c>
      <c r="D18" s="5" t="n">
        <v>2609</v>
      </c>
      <c r="E18" s="5" t="n">
        <v>3987</v>
      </c>
      <c r="F18" s="5" t="n">
        <v>1584</v>
      </c>
      <c r="G18" s="5" t="n">
        <v>2205</v>
      </c>
      <c r="H18" s="5" t="n"/>
      <c r="I18" s="5" t="n"/>
      <c r="K18" s="5" t="n"/>
      <c r="L18" s="5" t="n"/>
      <c r="M18" s="5" t="n"/>
      <c r="N18" s="5" t="n"/>
      <c r="O18" s="5" t="n"/>
      <c r="P18" s="5" t="n"/>
    </row>
    <row r="19">
      <c r="A19" s="4" t="inlineStr">
        <is>
          <t>WARD,M</t>
        </is>
      </c>
      <c r="B19" s="5" t="n"/>
      <c r="C19" s="5" t="n">
        <v>10661.56</v>
      </c>
      <c r="D19" s="5" t="n">
        <v>9553.84</v>
      </c>
      <c r="E19" s="5" t="n">
        <v>11388.44</v>
      </c>
      <c r="F19" s="5" t="n">
        <v>9761.52</v>
      </c>
      <c r="G19" s="5" t="n">
        <v>11388.44</v>
      </c>
      <c r="H19" s="5" t="n"/>
      <c r="I19" s="5" t="n"/>
      <c r="K19" s="5" t="n"/>
      <c r="L19" s="5" t="n"/>
      <c r="M19" s="5" t="n"/>
      <c r="N19" s="5" t="n"/>
      <c r="O19" s="5" t="n"/>
      <c r="P19" s="5" t="n"/>
    </row>
    <row r="20">
      <c r="A20" s="4" t="n"/>
      <c r="B20" s="5" t="n"/>
      <c r="C20" s="5" t="n"/>
      <c r="D20" s="5" t="n"/>
      <c r="E20" s="5" t="n"/>
      <c r="F20" s="5" t="n"/>
      <c r="G20" s="5" t="n"/>
      <c r="H20" s="5" t="n"/>
      <c r="I20" s="5" t="n"/>
      <c r="K20" s="5" t="n"/>
      <c r="L20" s="5" t="n"/>
      <c r="M20" s="5" t="n"/>
      <c r="N20" s="5" t="n"/>
      <c r="O20" s="5" t="n"/>
      <c r="P20" s="5" t="n"/>
    </row>
    <row r="21">
      <c r="A21" s="4" t="inlineStr">
        <is>
          <t>SADOVNIKOFF,L</t>
        </is>
      </c>
      <c r="B21" s="5" t="n"/>
      <c r="C21" s="5" t="n"/>
      <c r="D21" s="5" t="n"/>
      <c r="E21" s="5" t="n"/>
      <c r="F21" s="5" t="n"/>
      <c r="G21" s="5" t="n">
        <v>7753.83</v>
      </c>
      <c r="H21" s="5" t="n"/>
      <c r="I21" s="5" t="n"/>
      <c r="K21" s="5" t="n"/>
      <c r="L21" s="5" t="n"/>
      <c r="M21" s="5" t="n"/>
      <c r="N21" s="5" t="n"/>
      <c r="O21" s="5" t="n"/>
      <c r="P21" s="5" t="n"/>
    </row>
    <row r="22">
      <c r="A22" s="4" t="n"/>
      <c r="B22" s="5" t="n"/>
      <c r="C22" s="5" t="n"/>
      <c r="D22" s="5" t="n"/>
      <c r="E22" s="5" t="n"/>
      <c r="F22" s="5" t="n"/>
      <c r="G22" s="5" t="n"/>
      <c r="H22" s="5" t="n"/>
      <c r="I22" s="5" t="n"/>
      <c r="K22" s="5" t="n"/>
      <c r="L22" s="5" t="n"/>
      <c r="M22" s="5" t="n"/>
      <c r="N22" s="5" t="n"/>
      <c r="O22" s="5" t="n"/>
      <c r="P22" s="5" t="n"/>
    </row>
    <row r="23">
      <c r="A23" s="4" t="n"/>
      <c r="B23" s="5" t="n"/>
      <c r="C23" s="5" t="n"/>
      <c r="D23" s="5" t="n"/>
      <c r="E23" s="5" t="n"/>
      <c r="F23" s="5" t="n"/>
      <c r="G23" s="5" t="n"/>
      <c r="H23" s="5" t="n"/>
      <c r="I23" s="5" t="n"/>
      <c r="K23" s="5" t="n"/>
      <c r="L23" s="5" t="n"/>
      <c r="M23" s="5" t="n"/>
      <c r="N23" s="5" t="n"/>
      <c r="O23" s="5" t="n"/>
      <c r="P23" s="5" t="n"/>
    </row>
    <row r="24">
      <c r="A24" s="4" t="n"/>
      <c r="B24" s="5" t="n"/>
      <c r="C24" s="5" t="n"/>
      <c r="D24" s="5" t="n"/>
      <c r="E24" s="5" t="n"/>
      <c r="F24" s="5" t="n"/>
      <c r="G24" s="5" t="n"/>
      <c r="H24" s="5" t="n"/>
      <c r="I24" s="5" t="n"/>
      <c r="K24" s="5" t="n"/>
      <c r="L24" s="5" t="n"/>
      <c r="M24" s="5" t="n"/>
      <c r="N24" s="5" t="n"/>
      <c r="O24" s="5" t="n"/>
      <c r="P24" s="5" t="n"/>
    </row>
    <row r="25">
      <c r="A25" s="4" t="n"/>
      <c r="B25" s="5" t="n"/>
      <c r="C25" s="5" t="n"/>
      <c r="D25" s="5" t="n"/>
      <c r="E25" s="5" t="n"/>
      <c r="F25" s="5" t="n"/>
      <c r="G25" s="5" t="n"/>
      <c r="H25" s="5" t="n"/>
      <c r="I25" s="5" t="n"/>
      <c r="K25" s="5" t="n"/>
      <c r="L25" s="5" t="n"/>
      <c r="M25" s="5" t="n"/>
      <c r="N25" s="5" t="n"/>
      <c r="O25" s="5" t="n"/>
      <c r="P25" s="5" t="n"/>
    </row>
    <row r="26">
      <c r="A26" s="4" t="n"/>
      <c r="B26" s="5" t="n"/>
      <c r="C26" s="5" t="n"/>
      <c r="D26" s="5" t="n"/>
      <c r="E26" s="5" t="n"/>
      <c r="F26" s="5" t="n"/>
      <c r="G26" s="5" t="n"/>
      <c r="H26" s="5" t="n"/>
      <c r="I26" s="5" t="n"/>
      <c r="K26" s="5" t="n"/>
      <c r="L26" s="5" t="n"/>
      <c r="M26" s="5" t="n"/>
      <c r="N26" s="5" t="n"/>
      <c r="O26" s="5" t="n"/>
      <c r="P26" s="5" t="n"/>
    </row>
    <row r="27">
      <c r="A27" s="4" t="n"/>
      <c r="B27" s="5" t="n"/>
      <c r="C27" s="5" t="n"/>
      <c r="D27" s="5" t="n"/>
      <c r="E27" s="5" t="n"/>
      <c r="F27" s="5" t="n"/>
      <c r="G27" s="5" t="n"/>
      <c r="H27" s="5" t="n"/>
      <c r="I27" s="5" t="n"/>
      <c r="K27" s="5" t="n"/>
      <c r="L27" s="5" t="n"/>
      <c r="M27" s="5" t="n"/>
      <c r="N27" s="5" t="n"/>
      <c r="O27" s="5" t="n"/>
      <c r="P27" s="5" t="n"/>
    </row>
    <row r="28">
      <c r="A28" s="4" t="n"/>
      <c r="B28" s="5" t="n"/>
      <c r="C28" s="5" t="n"/>
      <c r="D28" s="5" t="n"/>
      <c r="E28" s="5" t="n"/>
      <c r="F28" s="5" t="n"/>
      <c r="G28" s="5" t="n"/>
      <c r="H28" s="5" t="n"/>
      <c r="I28" s="5" t="n"/>
      <c r="K28" s="5" t="n"/>
      <c r="L28" s="5" t="n"/>
      <c r="M28" s="5" t="n"/>
      <c r="N28" s="5" t="n"/>
      <c r="O28" s="5" t="n"/>
      <c r="P28" s="5" t="n"/>
    </row>
    <row r="29">
      <c r="A29" s="4" t="n"/>
      <c r="B29" s="5" t="n"/>
      <c r="C29" s="5" t="n"/>
      <c r="D29" s="5" t="n"/>
      <c r="E29" s="5" t="n"/>
      <c r="F29" s="5" t="n"/>
      <c r="G29" s="5" t="n"/>
      <c r="H29" s="5" t="n"/>
      <c r="I29" s="5" t="n"/>
      <c r="K29" s="5" t="n"/>
      <c r="L29" s="5" t="n"/>
      <c r="M29" s="5" t="n"/>
      <c r="N29" s="5" t="n"/>
      <c r="O29" s="5" t="n"/>
      <c r="P29" s="5" t="n"/>
    </row>
    <row r="30">
      <c r="A30" s="4" t="n"/>
      <c r="B30" s="5" t="n"/>
      <c r="C30" s="5" t="n"/>
      <c r="D30" s="5" t="n"/>
      <c r="E30" s="5" t="n"/>
      <c r="F30" s="5" t="n"/>
      <c r="G30" s="5" t="n"/>
      <c r="H30" s="5" t="n"/>
      <c r="I30" s="5" t="n"/>
      <c r="K30" s="5" t="n"/>
      <c r="L30" s="5" t="n"/>
      <c r="M30" s="5" t="n"/>
      <c r="N30" s="5" t="n"/>
      <c r="O30" s="5" t="n"/>
      <c r="P30" s="5" t="n"/>
    </row>
    <row r="31">
      <c r="A31" s="4" t="n"/>
      <c r="B31" s="5" t="n"/>
      <c r="C31" s="5" t="n"/>
      <c r="D31" s="5" t="n"/>
      <c r="E31" s="5" t="n"/>
      <c r="F31" s="5" t="n"/>
      <c r="G31" s="5" t="n"/>
      <c r="H31" s="5" t="n"/>
      <c r="I31" s="5" t="n"/>
      <c r="K31" s="5" t="n"/>
      <c r="L31" s="5" t="n"/>
      <c r="M31" s="5" t="n"/>
      <c r="N31" s="5" t="n"/>
      <c r="O31" s="5" t="n"/>
      <c r="P31" s="5" t="n"/>
    </row>
    <row r="32">
      <c r="A32" s="4" t="n"/>
      <c r="B32" s="5" t="n"/>
      <c r="C32" s="5" t="n"/>
      <c r="D32" s="5" t="n"/>
      <c r="E32" s="5" t="n"/>
      <c r="F32" s="5" t="n"/>
      <c r="G32" s="5" t="n"/>
      <c r="H32" s="5" t="n"/>
      <c r="I32" s="5" t="n"/>
      <c r="K32" s="5" t="n"/>
      <c r="L32" s="5" t="n"/>
      <c r="M32" s="5" t="n"/>
      <c r="N32" s="5" t="n"/>
      <c r="O32" s="5" t="n"/>
      <c r="P32" s="5" t="n"/>
    </row>
    <row r="33">
      <c r="A33" s="4" t="n"/>
      <c r="B33" s="5" t="n"/>
      <c r="C33" s="5" t="n"/>
      <c r="D33" s="5" t="n"/>
      <c r="E33" s="5" t="n"/>
      <c r="F33" s="5" t="n"/>
      <c r="G33" s="5" t="n"/>
      <c r="H33" s="5" t="n"/>
      <c r="I33" s="5" t="n"/>
      <c r="K33" s="5" t="n"/>
      <c r="L33" s="5" t="n"/>
      <c r="M33" s="5" t="n"/>
      <c r="N33" s="5" t="n"/>
      <c r="O33" s="5" t="n"/>
      <c r="P33" s="5" t="n"/>
    </row>
    <row r="34">
      <c r="A34" s="4" t="n"/>
      <c r="B34" s="5" t="n"/>
      <c r="C34" s="5" t="n"/>
      <c r="D34" s="5" t="n"/>
      <c r="E34" s="5" t="n"/>
      <c r="F34" s="5" t="n"/>
      <c r="G34" s="5" t="n"/>
      <c r="H34" s="5" t="n"/>
      <c r="I34" s="5" t="n"/>
      <c r="K34" s="5" t="n"/>
      <c r="L34" s="5" t="n"/>
      <c r="M34" s="5" t="n"/>
      <c r="N34" s="5" t="n"/>
      <c r="O34" s="5" t="n"/>
      <c r="P34" s="5" t="n"/>
    </row>
    <row r="35">
      <c r="A35" s="4" t="n"/>
      <c r="B35" s="5" t="n"/>
      <c r="C35" s="5" t="n"/>
      <c r="D35" s="5" t="n"/>
      <c r="E35" s="5" t="n"/>
      <c r="F35" s="5" t="n"/>
      <c r="G35" s="5" t="n"/>
      <c r="H35" s="5" t="n"/>
      <c r="I35" s="5" t="n"/>
      <c r="K35" s="5" t="n"/>
      <c r="L35" s="5" t="n"/>
      <c r="M35" s="5" t="n"/>
      <c r="N35" s="5" t="n"/>
      <c r="O35" s="5" t="n"/>
      <c r="P35" s="5" t="n"/>
    </row>
    <row r="36">
      <c r="A36" s="4" t="n"/>
      <c r="B36" s="5" t="n"/>
      <c r="C36" s="5" t="n"/>
      <c r="D36" s="5" t="n"/>
      <c r="E36" s="5" t="n"/>
      <c r="F36" s="5" t="n"/>
      <c r="G36" s="5" t="n"/>
      <c r="H36" s="5" t="n"/>
      <c r="I36" s="5" t="n"/>
      <c r="K36" s="5" t="n"/>
      <c r="L36" s="5" t="n"/>
      <c r="M36" s="5" t="n"/>
      <c r="N36" s="5" t="n"/>
      <c r="O36" s="5" t="n"/>
      <c r="P36" s="5" t="n"/>
    </row>
    <row r="37">
      <c r="A37" s="4" t="n"/>
      <c r="B37" s="5" t="n"/>
      <c r="C37" s="5" t="n"/>
      <c r="D37" s="5" t="n"/>
      <c r="E37" s="5" t="n"/>
      <c r="F37" s="5" t="n"/>
      <c r="G37" s="5" t="n"/>
      <c r="H37" s="5" t="n"/>
      <c r="I37" s="5" t="n"/>
      <c r="K37" s="5" t="n"/>
      <c r="L37" s="5" t="n"/>
      <c r="M37" s="5" t="n"/>
      <c r="N37" s="5" t="n"/>
      <c r="O37" s="5" t="n"/>
      <c r="P37" s="5" t="n"/>
    </row>
    <row r="38">
      <c r="A38" s="4" t="n"/>
      <c r="B38" s="5" t="n"/>
      <c r="C38" s="5" t="n"/>
      <c r="D38" s="5" t="n"/>
      <c r="E38" s="5" t="n"/>
      <c r="F38" s="5" t="n"/>
      <c r="G38" s="5" t="n"/>
      <c r="H38" s="5" t="n"/>
      <c r="I38" s="5" t="n"/>
      <c r="K38" s="5" t="n"/>
      <c r="L38" s="5" t="n"/>
      <c r="M38" s="5" t="n"/>
      <c r="N38" s="5" t="n"/>
      <c r="O38" s="5" t="n"/>
      <c r="P38" s="5" t="n"/>
    </row>
    <row r="39">
      <c r="A39" s="4" t="n"/>
      <c r="B39" s="5" t="n"/>
      <c r="C39" s="5" t="n"/>
      <c r="D39" s="5" t="n"/>
      <c r="E39" s="5" t="n"/>
      <c r="F39" s="5" t="n"/>
      <c r="G39" s="5" t="n"/>
      <c r="H39" s="5" t="n"/>
      <c r="I39" s="5" t="n"/>
      <c r="K39" s="5" t="n"/>
      <c r="L39" s="5" t="n"/>
      <c r="M39" s="5" t="n"/>
      <c r="N39" s="5" t="n"/>
      <c r="O39" s="5" t="n"/>
      <c r="P39" s="5" t="n"/>
    </row>
    <row r="40">
      <c r="A40" s="4" t="n"/>
      <c r="B40" s="5" t="n"/>
      <c r="C40" s="5" t="n"/>
      <c r="D40" s="5" t="n"/>
      <c r="E40" s="5" t="n"/>
      <c r="F40" s="5" t="n"/>
      <c r="G40" s="5" t="n"/>
      <c r="H40" s="5" t="n"/>
      <c r="I40" s="5" t="n"/>
      <c r="K40" s="5" t="n"/>
      <c r="L40" s="5" t="n"/>
      <c r="M40" s="5" t="n"/>
      <c r="N40" s="5" t="n"/>
      <c r="O40" s="5" t="n"/>
      <c r="P40" s="5" t="n"/>
    </row>
    <row r="41">
      <c r="A41" s="4" t="n"/>
      <c r="B41" s="5" t="n"/>
      <c r="C41" s="5" t="n"/>
      <c r="D41" s="5" t="n"/>
      <c r="E41" s="5" t="n"/>
      <c r="F41" s="5" t="n"/>
      <c r="G41" s="5" t="n"/>
      <c r="H41" s="5" t="n"/>
      <c r="I41" s="5" t="n"/>
      <c r="K41" s="5" t="n"/>
      <c r="L41" s="5" t="n"/>
      <c r="M41" s="5" t="n"/>
      <c r="N41" s="5" t="n"/>
      <c r="O41" s="5" t="n"/>
      <c r="P41" s="5" t="n"/>
    </row>
    <row r="42">
      <c r="A42" s="6" t="inlineStr">
        <is>
          <t>TOTALS</t>
        </is>
      </c>
      <c r="B42" s="7">
        <f>SUM(B2:B41)</f>
        <v/>
      </c>
      <c r="C42" s="7">
        <f>SUM(C2:C41)</f>
        <v/>
      </c>
      <c r="D42" s="7">
        <f>SUM(D2:D41)</f>
        <v/>
      </c>
      <c r="E42" s="7">
        <f>SUM(E2:E41)</f>
        <v/>
      </c>
      <c r="F42" s="7">
        <f>SUM(F2:F41)</f>
        <v/>
      </c>
      <c r="G42" s="7">
        <f>SUM(G2:G41)</f>
        <v/>
      </c>
      <c r="H42" s="7">
        <f>SUM(H2:H41)</f>
        <v/>
      </c>
      <c r="I42" s="7">
        <f>SUM(I2:I41)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5"/>
  <sheetViews>
    <sheetView workbookViewId="0">
      <selection activeCell="A1" sqref="A1"/>
    </sheetView>
  </sheetViews>
  <sheetFormatPr baseColWidth="8" defaultRowHeight="15"/>
  <cols>
    <col width="38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22" customWidth="1" min="10" max="10"/>
    <col width="22" customWidth="1" min="11" max="11"/>
    <col width="22" customWidth="1" min="12" max="12"/>
    <col width="22" customWidth="1" min="13" max="13"/>
  </cols>
  <sheetData>
    <row r="1" ht="36" customHeight="1">
      <c r="A1" s="8" t="inlineStr">
        <is>
          <t>941-X Line</t>
        </is>
      </c>
      <c r="B1" s="2" t="inlineStr">
        <is>
          <t>Mar 13–31
2020</t>
        </is>
      </c>
      <c r="C1" s="2" t="inlineStr">
        <is>
          <t>2020 Q2
Only</t>
        </is>
      </c>
      <c r="D1" s="2" t="inlineStr">
        <is>
          <t>2020 Q2
Total</t>
        </is>
      </c>
      <c r="E1" s="2" t="inlineStr">
        <is>
          <t>2020 Q3</t>
        </is>
      </c>
      <c r="F1" s="2" t="inlineStr">
        <is>
          <t>2020 Q4</t>
        </is>
      </c>
      <c r="G1" s="2" t="inlineStr">
        <is>
          <t>2021 Q1</t>
        </is>
      </c>
      <c r="H1" s="2" t="inlineStr">
        <is>
          <t>2021 Q2</t>
        </is>
      </c>
      <c r="I1" s="2" t="inlineStr">
        <is>
          <t>2021 Q3</t>
        </is>
      </c>
      <c r="J1" s="6" t="inlineStr">
        <is>
          <t>Org Info</t>
        </is>
      </c>
    </row>
    <row r="2">
      <c r="A2" s="9" t="inlineStr">
        <is>
          <t>Line 30 — Qualified wages (Col 1 &amp; 3)</t>
        </is>
      </c>
      <c r="B2" s="10" t="n"/>
      <c r="C2" s="10" t="n">
        <v>51775.69</v>
      </c>
      <c r="D2" s="10" t="n">
        <v>28645.94</v>
      </c>
      <c r="E2" s="10" t="n">
        <v>28442.12</v>
      </c>
      <c r="F2" s="10" t="n">
        <v>69905.17</v>
      </c>
      <c r="G2" s="10" t="n">
        <v>86076.23</v>
      </c>
      <c r="H2" s="10" t="n"/>
      <c r="I2" s="10" t="n"/>
      <c r="J2" s="6" t="inlineStr">
        <is>
          <t>Business Name</t>
        </is>
      </c>
      <c r="K2" t="inlineStr">
        <is>
          <t>Beautiful Day</t>
        </is>
      </c>
    </row>
    <row r="3">
      <c r="A3" s="9" t="inlineStr">
        <is>
          <t>Line 18a — Nonrefundable ERC (Col 4 neg)</t>
        </is>
      </c>
      <c r="B3" s="10" t="n"/>
      <c r="C3" s="10" t="n"/>
      <c r="D3" s="10" t="n"/>
      <c r="E3" s="10" t="n"/>
      <c r="F3" s="10" t="n"/>
      <c r="G3" s="10" t="n"/>
      <c r="H3" s="10" t="n"/>
      <c r="I3" s="10" t="n"/>
      <c r="J3" s="6" t="inlineStr">
        <is>
          <t>Trade Name</t>
        </is>
      </c>
      <c r="K3" t="inlineStr">
        <is>
          <t>Providence Granola Project</t>
        </is>
      </c>
    </row>
    <row r="4">
      <c r="A4" s="9" t="inlineStr">
        <is>
          <t>Line 26a — Refundable ERC (Col 4 neg)</t>
        </is>
      </c>
      <c r="B4" s="10" t="n"/>
      <c r="C4" s="10" t="n"/>
      <c r="D4" s="10" t="n"/>
      <c r="E4" s="10" t="n"/>
      <c r="F4" s="10" t="n"/>
      <c r="G4" s="10" t="n"/>
      <c r="H4" s="10" t="n"/>
      <c r="I4" s="10" t="n"/>
      <c r="J4" s="6" t="inlineStr">
        <is>
          <t>Street Address</t>
        </is>
      </c>
      <c r="K4" t="inlineStr">
        <is>
          <t>10 Davol Square, Unit 100</t>
        </is>
      </c>
    </row>
    <row r="5">
      <c r="A5" s="9" t="inlineStr">
        <is>
          <t>Line 27 — Total refund</t>
        </is>
      </c>
      <c r="B5" s="10" t="n"/>
      <c r="C5" s="10" t="n"/>
      <c r="D5" s="10" t="n"/>
      <c r="E5" s="10" t="n"/>
      <c r="F5" s="10" t="n"/>
      <c r="G5" s="10" t="n"/>
      <c r="H5" s="10" t="n"/>
      <c r="I5" s="10" t="n"/>
      <c r="J5" s="6" t="inlineStr">
        <is>
          <t>City</t>
        </is>
      </c>
      <c r="K5" t="inlineStr">
        <is>
          <t>Providence</t>
        </is>
      </c>
    </row>
    <row r="6">
      <c r="A6" s="9" t="inlineStr">
        <is>
          <t>Line 31a — Qualified health plan expenses</t>
        </is>
      </c>
      <c r="B6" s="10" t="n"/>
      <c r="C6" s="10" t="n"/>
      <c r="D6" s="10" t="n"/>
      <c r="E6" s="10" t="n"/>
      <c r="F6" s="10" t="n"/>
      <c r="G6" s="10" t="n"/>
      <c r="H6" s="10" t="n"/>
      <c r="I6" s="10" t="n"/>
      <c r="J6" s="6" t="inlineStr">
        <is>
          <t>State</t>
        </is>
      </c>
      <c r="K6" t="inlineStr">
        <is>
          <t>RI</t>
        </is>
      </c>
    </row>
    <row r="7">
      <c r="A7" s="9" t="inlineStr">
        <is>
          <t>Line 33a — Mar 13–31 wages (2020Q2 only)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6" t="inlineStr">
        <is>
          <t>Zip</t>
        </is>
      </c>
      <c r="K7" t="inlineStr">
        <is>
          <t>02903</t>
        </is>
      </c>
    </row>
    <row r="8">
      <c r="J8" s="6" t="inlineStr">
        <is>
          <t>EIN</t>
        </is>
      </c>
    </row>
    <row r="9">
      <c r="J9" s="6" t="inlineStr">
        <is>
          <t>Preparer Name</t>
        </is>
      </c>
      <c r="K9" t="inlineStr">
        <is>
          <t>Jacob Troutman</t>
        </is>
      </c>
    </row>
    <row r="10">
      <c r="A10" s="11" t="inlineStr">
        <is>
          <t>INSTRUCTIONS</t>
        </is>
      </c>
      <c r="J10" s="6" t="inlineStr">
        <is>
          <t>Preparer PTIN</t>
        </is>
      </c>
      <c r="K10" t="inlineStr">
        <is>
          <t>P02095329</t>
        </is>
      </c>
    </row>
    <row r="11">
      <c r="A11" s="12" t="inlineStr">
        <is>
          <t>• Line 30 (Cols 1 &amp; 3): total qualified wages — positive</t>
        </is>
      </c>
      <c r="J11" s="6" t="inlineStr">
        <is>
          <t>Signer Email</t>
        </is>
      </c>
    </row>
    <row r="12">
      <c r="A12" s="12" t="inlineStr">
        <is>
          <t>• Lines 18a/23 and 26a: ERC credit amounts — enter as NEGATIVE in Col 4</t>
        </is>
      </c>
      <c r="J12" s="6" t="inlineStr">
        <is>
          <t>CC Emails</t>
        </is>
      </c>
    </row>
    <row r="13">
      <c r="A13" s="12" t="inlineStr">
        <is>
          <t>• Line 27: sum of lines 23 + 26a — should be negative (refund amount)</t>
        </is>
      </c>
      <c r="J13" s="6" t="inlineStr">
        <is>
          <t>Fee %</t>
        </is>
      </c>
      <c r="K13" s="47" t="n">
        <v>0.3</v>
      </c>
    </row>
    <row r="14">
      <c r="A14" s="12" t="inlineStr">
        <is>
          <t>• Line 31a: qualified health plan expenses allocable to ERC wages</t>
        </is>
      </c>
    </row>
    <row r="15">
      <c r="A15" s="12" t="inlineStr">
        <is>
          <t>• Line 33a: used only for 2020 Q2; enter Mar 13–31 wages here</t>
        </is>
      </c>
    </row>
    <row r="16">
      <c r="A16" s="12" t="inlineStr">
        <is>
          <t>• EIN: write in manually before sending (box too small for digital entry)</t>
        </is>
      </c>
    </row>
    <row r="17">
      <c r="A17" s="12" t="inlineStr">
        <is>
          <t>• Name/address: add leading space to avoid hugging box outline</t>
        </is>
      </c>
    </row>
    <row r="18">
      <c r="A18" s="12" t="inlineStr">
        <is>
          <t>• File naming: YYYYQ# Client Name  (e.g. 2020Q2 Galilee Beach Club)</t>
        </is>
      </c>
    </row>
    <row r="19">
      <c r="A19" s="12" t="inlineStr">
        <is>
          <t>• Line 43 language: PENDING — do not fill 941-X forms until received from Andrew</t>
        </is>
      </c>
    </row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>
      <c r="A52" s="48" t="inlineStr">
        <is>
          <t>TOTALS</t>
        </is>
      </c>
    </row>
    <row r="53">
      <c r="A53" s="49" t="inlineStr">
        <is>
          <t>Gross Total</t>
        </is>
      </c>
      <c r="B53" s="50" t="n">
        <v>163618.86</v>
      </c>
      <c r="C53" s="12" t="inlineStr">
        <is>
          <t>PRELIMINARY — assumes all Q2-Q4 2020 + Q1-Q2 2021 qualify under suspension test. Gov orders research pending. 2020 ERC $54,431.88 (50%) + 2021 ERC $109,186.98 (70%)</t>
        </is>
      </c>
    </row>
    <row r="54">
      <c r="A54" s="51" t="inlineStr">
        <is>
          <t>Hundredfold Fees</t>
        </is>
      </c>
      <c r="B54" s="52">
        <f>B53*K13</f>
        <v/>
      </c>
      <c r="C54" s="12" t="inlineStr">
        <is>
          <t>← Gross × fee % (from contract info above)</t>
        </is>
      </c>
    </row>
    <row r="55">
      <c r="A55" s="49" t="inlineStr">
        <is>
          <t>Net Total</t>
        </is>
      </c>
      <c r="B55" s="53">
        <f>B53-B54</f>
        <v/>
      </c>
      <c r="C55" s="12" t="inlineStr">
        <is>
          <t>← What the client nets after HF fees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selection activeCell="A1" sqref="A1"/>
    </sheetView>
  </sheetViews>
  <sheetFormatPr baseColWidth="8" defaultRowHeight="15"/>
  <cols>
    <col width="4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8" t="inlineStr">
        <is>
          <t>PPP LOAN SUMMARY</t>
        </is>
      </c>
    </row>
    <row r="2">
      <c r="A2" s="24" t="inlineStr">
        <is>
          <t>PPP LOAN SUMMARY</t>
        </is>
      </c>
      <c r="B2" s="25" t="n"/>
      <c r="C2" s="25" t="n"/>
      <c r="D2" s="25" t="n"/>
      <c r="E2" s="25" t="n"/>
      <c r="F2" s="25" t="n"/>
      <c r="G2" s="26" t="n"/>
    </row>
    <row r="3">
      <c r="A3" s="24" t="inlineStr">
        <is>
          <t>Loan</t>
        </is>
      </c>
      <c r="B3" s="27" t="inlineStr">
        <is>
          <t>Loan Amount</t>
        </is>
      </c>
      <c r="C3" s="24" t="inlineStr">
        <is>
          <t>Covered Period Start</t>
        </is>
      </c>
      <c r="D3" s="24" t="inlineStr">
        <is>
          <t>Covered Period End</t>
        </is>
      </c>
      <c r="E3" s="27" t="inlineStr">
        <is>
          <t>Forgiveness Amount</t>
        </is>
      </c>
      <c r="F3" s="27" t="inlineStr">
        <is>
          <t>Forgiveness Applied To</t>
        </is>
      </c>
      <c r="G3" s="26" t="n"/>
    </row>
    <row r="4">
      <c r="A4" s="28" t="inlineStr">
        <is>
          <t>PPP 1 (2020)</t>
        </is>
      </c>
      <c r="B4" s="29" t="n">
        <v>45200</v>
      </c>
      <c r="C4" s="30" t="inlineStr">
        <is>
          <t>05/14/2020</t>
        </is>
      </c>
      <c r="D4" s="30" t="inlineStr">
        <is>
          <t>10/28/2020</t>
        </is>
      </c>
      <c r="E4" s="29" t="n">
        <v>45200</v>
      </c>
      <c r="F4" s="31" t="inlineStr">
        <is>
          <t>ineligible wages first, then residual reduces ERC wages</t>
        </is>
      </c>
      <c r="G4" s="26" t="n"/>
    </row>
    <row r="5">
      <c r="A5" s="28" t="inlineStr">
        <is>
          <t>PPP 2 (2021)</t>
        </is>
      </c>
      <c r="B5" s="29" t="n"/>
      <c r="C5" s="30" t="n"/>
      <c r="D5" s="30" t="n"/>
      <c r="E5" s="29" t="n"/>
      <c r="F5" s="32" t="inlineStr">
        <is>
          <t>ineligible wages first, then residual reduces ERC wages</t>
        </is>
      </c>
      <c r="G5" s="26" t="n"/>
    </row>
    <row r="6">
      <c r="A6" s="26" t="n"/>
      <c r="B6" s="26" t="n"/>
      <c r="C6" s="26" t="n"/>
      <c r="D6" s="26" t="n"/>
      <c r="E6" s="26" t="n"/>
      <c r="F6" s="26" t="n"/>
      <c r="G6" s="26" t="n"/>
    </row>
    <row r="7">
      <c r="A7" s="33" t="inlineStr">
        <is>
          <t>PPP ALLOCATION WATERFALL — BY QUARTER</t>
        </is>
      </c>
      <c r="B7" s="34" t="n"/>
      <c r="C7" s="34" t="n"/>
      <c r="D7" s="34" t="n"/>
      <c r="E7" s="34" t="n"/>
      <c r="F7" s="34" t="n"/>
      <c r="G7" s="34" t="n"/>
    </row>
    <row r="8" ht="28" customHeight="1">
      <c r="A8" s="35" t="inlineStr">
        <is>
          <t>Step</t>
        </is>
      </c>
      <c r="B8" s="36" t="inlineStr">
        <is>
          <t>2020 Q2</t>
        </is>
      </c>
      <c r="C8" s="36" t="inlineStr">
        <is>
          <t>2020 Q3</t>
        </is>
      </c>
      <c r="D8" s="36" t="inlineStr">
        <is>
          <t>2020 Q4</t>
        </is>
      </c>
      <c r="E8" s="36" t="inlineStr">
        <is>
          <t>2021 Q1</t>
        </is>
      </c>
      <c r="F8" s="36" t="inlineStr">
        <is>
          <t>2021 Q2</t>
        </is>
      </c>
      <c r="G8" s="36" t="inlineStr">
        <is>
          <t>2021 Q3</t>
        </is>
      </c>
    </row>
    <row r="9">
      <c r="A9" s="37" t="inlineStr">
        <is>
          <t>1. Total wages paid</t>
        </is>
      </c>
      <c r="B9" s="38" t="n">
        <v>54374.2</v>
      </c>
      <c r="C9" s="38" t="n">
        <v>59650.33</v>
      </c>
      <c r="D9" s="38" t="n">
        <v>82561.88</v>
      </c>
      <c r="E9" s="38" t="n">
        <v>70289.78999999999</v>
      </c>
      <c r="F9" s="38" t="n">
        <v>92225.05</v>
      </c>
      <c r="G9" s="38" t="n"/>
    </row>
    <row r="10">
      <c r="A10" s="39" t="inlineStr">
        <is>
          <t>2. Wages above $10K/qtr cap (per employee excess)</t>
        </is>
      </c>
      <c r="B10" s="40" t="n">
        <v>2598.51</v>
      </c>
      <c r="C10" s="40" t="n">
        <v>31004.39</v>
      </c>
      <c r="D10" s="40" t="n">
        <v>54119.76</v>
      </c>
      <c r="E10" s="40" t="n">
        <v>384.62</v>
      </c>
      <c r="F10" s="40" t="n">
        <v>6148.82</v>
      </c>
      <c r="G10" s="40" t="n"/>
    </row>
    <row r="11">
      <c r="A11" s="39" t="inlineStr">
        <is>
          <t>3. Other ineligible wages (owner, non-qualifying, etc.)</t>
        </is>
      </c>
      <c r="B11" s="40" t="n"/>
      <c r="C11" s="40" t="n"/>
      <c r="D11" s="40" t="n"/>
      <c r="E11" s="40" t="n"/>
      <c r="F11" s="40" t="n"/>
      <c r="G11" s="40" t="n"/>
    </row>
    <row r="12">
      <c r="A12" s="41" t="inlineStr">
        <is>
          <t>4. Total ineligible pool (rows 2 + 3) — PPP absorbed here first</t>
        </is>
      </c>
      <c r="B12" s="42" t="n">
        <v>2598.51</v>
      </c>
      <c r="C12" s="42" t="n">
        <v>31004.39</v>
      </c>
      <c r="D12" s="42" t="n">
        <v>54119.76</v>
      </c>
      <c r="E12" s="42" t="n">
        <v>384.62</v>
      </c>
      <c r="F12" s="42" t="n">
        <v>6148.82</v>
      </c>
      <c r="G12" s="42" t="n"/>
    </row>
    <row r="13">
      <c r="A13" s="16" t="inlineStr">
        <is>
          <t>5. PPP forgiveness allocated to this quarter</t>
        </is>
      </c>
      <c r="B13" s="17" t="n"/>
      <c r="C13" s="17" t="n">
        <v>31004.39</v>
      </c>
      <c r="D13" s="17" t="n">
        <v>14195.61</v>
      </c>
      <c r="E13" s="17" t="n"/>
      <c r="F13" s="17" t="n"/>
      <c r="G13" s="17" t="n"/>
    </row>
    <row r="14">
      <c r="A14" s="43" t="inlineStr">
        <is>
          <t>6. PPP absorbed by ineligible pool (min of rows 4 &amp; 5)</t>
        </is>
      </c>
      <c r="B14" s="44" t="n"/>
      <c r="C14" s="44" t="n">
        <v>31004.39</v>
      </c>
      <c r="D14" s="44" t="n">
        <v>14195.61</v>
      </c>
      <c r="E14" s="44" t="n"/>
      <c r="F14" s="44" t="n"/>
      <c r="G14" s="44" t="n"/>
    </row>
    <row r="15">
      <c r="A15" s="45" t="inlineStr">
        <is>
          <t>7. PPP residual spilling into ERC wages (max 0, row 5 − 6)</t>
        </is>
      </c>
      <c r="B15" s="46" t="n"/>
      <c r="C15" s="46" t="n"/>
      <c r="D15" s="46" t="n"/>
      <c r="E15" s="46" t="n"/>
      <c r="F15" s="46" t="n"/>
      <c r="G15" s="46" t="n"/>
    </row>
    <row r="16">
      <c r="A16" s="18" t="inlineStr">
        <is>
          <t>8. ERC-eligible wages (row 1 − row 3 − row 7)</t>
        </is>
      </c>
      <c r="B16" s="19" t="n">
        <v>54374.2</v>
      </c>
      <c r="C16" s="19" t="n">
        <v>59650.33</v>
      </c>
      <c r="D16" s="19" t="n">
        <v>82561.88</v>
      </c>
      <c r="E16" s="19" t="n">
        <v>70289.78999999999</v>
      </c>
      <c r="F16" s="19" t="n">
        <v>92225.05</v>
      </c>
      <c r="G16" s="19" t="n"/>
    </row>
    <row r="18">
      <c r="A18" s="12" t="inlineStr">
        <is>
          <t>PPP allocation method: Specific identification (Notice 2021-20 Q&amp;A 49). PPP applied to Q3 2020 and Q4 2020 ineligible wages first to maximize Q2 2020 ERC pool. Total ineligible pool ($87,722.66) exceeds PPP ($45,200) → zero PPP spillover into ERC wages.</t>
        </is>
      </c>
    </row>
    <row r="19">
      <c r="A19" s="12" t="inlineStr">
        <is>
          <t>to particular wages. HF posture: allocate PPP to ineligible wages first to maximize ERC-eligible wage pool.</t>
        </is>
      </c>
    </row>
    <row r="20">
      <c r="A20" s="12" t="inlineStr">
        <is>
          <t>Per-employee $10K quarterly cap excess is always ineligible for ERC — this is the first-priority PPP absorber.</t>
        </is>
      </c>
    </row>
    <row r="21">
      <c r="A21" s="12" t="inlineStr">
        <is>
          <t>Only PPP forgiveness in excess of the total ineligible wage pool reduces ERC-eligible wages.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30" customWidth="1" min="1" max="1"/>
    <col width="24" customWidth="1" min="2" max="2"/>
    <col width="24" customWidth="1" min="3" max="3"/>
    <col width="12" customWidth="1" min="4" max="4"/>
    <col width="12" customWidth="1" min="5" max="5"/>
    <col width="14" customWidth="1" min="6" max="6"/>
  </cols>
  <sheetData>
    <row r="1">
      <c r="A1" s="8" t="inlineStr">
        <is>
          <t>GROSS RECEIPTS — ERC QUALIFICATION TEST</t>
        </is>
      </c>
    </row>
    <row r="2" ht="30" customHeight="1">
      <c r="A2" s="2" t="inlineStr">
        <is>
          <t>Quarter</t>
        </is>
      </c>
      <c r="B2" s="2" t="inlineStr">
        <is>
          <t>Current Year Gross Receipts</t>
        </is>
      </c>
      <c r="C2" s="2" t="inlineStr">
        <is>
          <t>Prior Year Same Quarter</t>
        </is>
      </c>
      <c r="D2" s="2" t="inlineStr">
        <is>
          <t>Decline %</t>
        </is>
      </c>
      <c r="E2" s="2" t="inlineStr">
        <is>
          <t>Threshold</t>
        </is>
      </c>
      <c r="F2" s="2" t="inlineStr">
        <is>
          <t>QUALIFIES?</t>
        </is>
      </c>
    </row>
    <row r="3">
      <c r="A3" s="20" t="inlineStr">
        <is>
          <t>2020 Q2 (Apr–Jun 2020)</t>
        </is>
      </c>
      <c r="B3" s="5" t="n">
        <v>248647</v>
      </c>
      <c r="C3" s="5" t="n">
        <v>104535</v>
      </c>
      <c r="D3" s="21">
        <f>IF(AND(B3&lt;&gt;"",C3&lt;&gt;""),1-B3/C3,"")</f>
        <v/>
      </c>
      <c r="E3" s="22" t="n">
        <v>0.5</v>
      </c>
      <c r="F3" s="23">
        <f>IF(D3="","",IF(D3&gt;=E3,"✓ YES","✗ NO"))</f>
        <v/>
      </c>
    </row>
    <row r="4">
      <c r="A4" s="20" t="inlineStr">
        <is>
          <t>2020 Q3 (Jul–Sep 2020)</t>
        </is>
      </c>
      <c r="B4" s="5" t="n">
        <v>151450</v>
      </c>
      <c r="C4" s="5" t="n">
        <v>164781</v>
      </c>
      <c r="D4" s="21">
        <f>IF(AND(B4&lt;&gt;"",C4&lt;&gt;""),1-B4/C4,"")</f>
        <v/>
      </c>
      <c r="E4" s="22" t="n">
        <v>0.5</v>
      </c>
      <c r="F4" s="23">
        <f>IF(D4="","",IF(D4&gt;=E4,"✓ YES","✗ NO"))</f>
        <v/>
      </c>
    </row>
    <row r="5">
      <c r="A5" s="20" t="inlineStr">
        <is>
          <t>2020 Q4 (Oct–Dec 2020)</t>
        </is>
      </c>
      <c r="B5" s="5" t="n">
        <v>228364</v>
      </c>
      <c r="C5" s="5" t="n">
        <v>243568</v>
      </c>
      <c r="D5" s="21">
        <f>IF(AND(B5&lt;&gt;"",C5&lt;&gt;""),1-B5/C5,"")</f>
        <v/>
      </c>
      <c r="E5" s="22" t="n">
        <v>0.5</v>
      </c>
      <c r="F5" s="23">
        <f>IF(D5="","",IF(D5&gt;=E5,"✓ YES","✗ NO"))</f>
        <v/>
      </c>
    </row>
    <row r="6">
      <c r="A6" s="20" t="inlineStr">
        <is>
          <t>2021 Q1 (Jan–Mar 2021)</t>
        </is>
      </c>
      <c r="B6" s="5" t="n">
        <v>70293</v>
      </c>
      <c r="C6" s="5" t="n">
        <v>45293</v>
      </c>
      <c r="D6" s="21">
        <f>IF(AND(B6&lt;&gt;"",C6&lt;&gt;""),1-B6/C6,"")</f>
        <v/>
      </c>
      <c r="E6" s="22" t="n">
        <v>0.2</v>
      </c>
      <c r="F6" s="23">
        <f>IF(D6="","",IF(D6&gt;=E6,"✓ YES","✗ NO"))</f>
        <v/>
      </c>
    </row>
    <row r="7">
      <c r="A7" s="20" t="inlineStr">
        <is>
          <t>2021 Q2 (Apr–Jun 2021)</t>
        </is>
      </c>
      <c r="B7" s="5" t="n">
        <v>272360</v>
      </c>
      <c r="C7" s="5" t="n">
        <v>104535</v>
      </c>
      <c r="D7" s="21">
        <f>IF(AND(B7&lt;&gt;"",C7&lt;&gt;""),1-B7/C7,"")</f>
        <v/>
      </c>
      <c r="E7" s="22" t="n">
        <v>0.2</v>
      </c>
      <c r="F7" s="23">
        <f>IF(D7="","",IF(D7&gt;=E7,"✓ YES","✗ NO"))</f>
        <v/>
      </c>
    </row>
    <row r="8">
      <c r="A8" s="20" t="inlineStr">
        <is>
          <t>2021 Q3 (Jul–Sep 2021) — OUT OF SCOPE (OBBB)</t>
        </is>
      </c>
      <c r="B8" s="5" t="inlineStr">
        <is>
          <t>N/A</t>
        </is>
      </c>
      <c r="C8" s="5" t="inlineStr">
        <is>
          <t>N/A</t>
        </is>
      </c>
      <c r="D8" s="21">
        <f>IF(AND(B8&lt;&gt;"",C8&lt;&gt;""),1-B8/C8,"")</f>
        <v/>
      </c>
      <c r="E8" s="22" t="n">
        <v>0.2</v>
      </c>
      <c r="F8" s="23">
        <f>IF(D8="","",IF(D8&gt;=E8,"✓ YES","✗ NO"))</f>
        <v/>
      </c>
    </row>
    <row r="10">
      <c r="A10" s="12" t="inlineStr">
        <is>
          <t>NOTE: Mar 13–31 2020 wages are included under Q2 2020 for revenue test purposes. Use the same quarter year-over-year comparison.</t>
        </is>
      </c>
    </row>
    <row r="11">
      <c r="A11" s="12" t="inlineStr">
        <is>
          <t>Alternative quarter: if Q2 2021 does not qualify independently, check whether Q1 2021 qualified — a quarter following a qualifying quarter also qualifies under the look-back rule.</t>
        </is>
      </c>
    </row>
    <row r="12">
      <c r="A12" s="12" t="inlineStr">
        <is>
          <t>Source: enter gross receipts from client's tax returns or income statements.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2026-05-20T14:20:22Z</dcterms:created>
  <dcterms:modified xmlns:dcterms="http://purl.org/dc/terms/" xmlns:xsi="http://www.w3.org/2001/XMLSchema-instance" xsi:type="dcterms:W3CDTF">2026-05-28T11:17:58Z</dcterms:modified>
</cp:coreProperties>
</file>